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https://washoeschools-my.sharepoint.com/personal/kaaren_andersen_washoeschools_net/Documents/"/>
    </mc:Choice>
  </mc:AlternateContent>
  <xr:revisionPtr revIDLastSave="0" documentId="8_{FD006E86-C70F-49D3-9808-596824F56416}" xr6:coauthVersionLast="47" xr6:coauthVersionMax="47" xr10:uidLastSave="{00000000-0000-0000-0000-000000000000}"/>
  <workbookProtection workbookAlgorithmName="SHA-512" workbookHashValue="wrW22pW67COi5PnaJgyO/IF1ldVQ7R7mv3Ai3wKv/7zbeeTy2C6MBGsrvmpAh2WHAwg5YrU1fT0P0rR68E1FlA==" workbookSaltValue="mxnrT7zjtgdgDMf/1/ctgw==" workbookSpinCount="100000" lockStructure="1"/>
  <bookViews>
    <workbookView xWindow="-120" yWindow="-120" windowWidth="24240" windowHeight="13140" xr2:uid="{00000000-000D-0000-FFFF-FFFF00000000}"/>
  </bookViews>
  <sheets>
    <sheet name="Sheet1" sheetId="1" r:id="rId1"/>
    <sheet name="Sheet2" sheetId="2" r:id="rId2"/>
  </sheets>
  <definedNames>
    <definedName name="_xlnm.Print_Area" localSheetId="0">Sheet1!$A$1:$J$50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" i="2" l="1"/>
  <c r="I4" i="2"/>
  <c r="I5" i="2"/>
  <c r="I6" i="2"/>
  <c r="I7" i="2"/>
  <c r="I8" i="2"/>
  <c r="I9" i="2"/>
  <c r="I10" i="2"/>
  <c r="I11" i="2"/>
  <c r="I12" i="2"/>
  <c r="I14" i="2"/>
  <c r="I15" i="2"/>
  <c r="I16" i="2"/>
  <c r="I2" i="2"/>
  <c r="D3" i="2" l="1"/>
  <c r="D5" i="2"/>
  <c r="D6" i="2"/>
  <c r="D7" i="2"/>
  <c r="D8" i="2"/>
  <c r="D9" i="2"/>
  <c r="D10" i="2"/>
  <c r="D11" i="2"/>
  <c r="D12" i="2"/>
  <c r="D13" i="2"/>
  <c r="D14" i="2"/>
  <c r="D15" i="2"/>
  <c r="D16" i="2"/>
  <c r="H3" i="2" l="1"/>
  <c r="H4" i="2"/>
  <c r="H6" i="2"/>
  <c r="H9" i="2"/>
  <c r="H10" i="2"/>
  <c r="H11" i="2"/>
  <c r="H12" i="2"/>
  <c r="H13" i="2"/>
  <c r="H14" i="2"/>
  <c r="H15" i="2"/>
  <c r="H16" i="2"/>
  <c r="G3" i="2"/>
  <c r="G6" i="2"/>
  <c r="G7" i="2"/>
  <c r="G8" i="2"/>
  <c r="G9" i="2"/>
  <c r="G10" i="2"/>
  <c r="G11" i="2"/>
  <c r="G12" i="2"/>
  <c r="G13" i="2"/>
  <c r="G15" i="2"/>
  <c r="F4" i="2"/>
  <c r="F5" i="2"/>
  <c r="F7" i="2"/>
  <c r="F8" i="2"/>
  <c r="F10" i="2"/>
  <c r="F11" i="2"/>
  <c r="F12" i="2"/>
  <c r="F13" i="2"/>
  <c r="F14" i="2"/>
  <c r="F15" i="2"/>
  <c r="F16" i="2"/>
  <c r="F2" i="2"/>
  <c r="E16" i="2"/>
  <c r="E4" i="2"/>
  <c r="E5" i="2"/>
  <c r="E6" i="2"/>
  <c r="E7" i="2"/>
  <c r="E8" i="2"/>
  <c r="E11" i="2"/>
  <c r="E12" i="2"/>
  <c r="E13" i="2"/>
  <c r="E14" i="2"/>
  <c r="E15" i="2"/>
  <c r="I32" i="1"/>
  <c r="I13" i="2" s="1"/>
  <c r="I48" i="1" s="1"/>
  <c r="I33" i="1"/>
  <c r="G14" i="2" s="1"/>
  <c r="I22" i="1" l="1"/>
  <c r="E3" i="2" s="1"/>
  <c r="I23" i="1"/>
  <c r="D4" i="2" s="1"/>
  <c r="I24" i="1"/>
  <c r="I25" i="1"/>
  <c r="F6" i="2" s="1"/>
  <c r="I26" i="1"/>
  <c r="H7" i="2" s="1"/>
  <c r="I27" i="1"/>
  <c r="H8" i="2" s="1"/>
  <c r="I28" i="1"/>
  <c r="I29" i="1"/>
  <c r="E10" i="2" s="1"/>
  <c r="I30" i="1"/>
  <c r="I31" i="1"/>
  <c r="I34" i="1"/>
  <c r="I35" i="1"/>
  <c r="G16" i="2" s="1"/>
  <c r="I21" i="1"/>
  <c r="D2" i="2" s="1"/>
  <c r="E9" i="2" l="1"/>
  <c r="F9" i="2"/>
  <c r="G5" i="2"/>
  <c r="H5" i="2"/>
  <c r="G4" i="2"/>
  <c r="F3" i="2"/>
  <c r="I44" i="1" s="1"/>
  <c r="H2" i="2"/>
  <c r="E2" i="2"/>
  <c r="I43" i="1" s="1"/>
  <c r="G2" i="2"/>
  <c r="I36" i="1"/>
  <c r="I46" i="1" l="1"/>
  <c r="I47" i="1"/>
  <c r="I45" i="1"/>
  <c r="I49" i="1" s="1"/>
</calcChain>
</file>

<file path=xl/sharedStrings.xml><?xml version="1.0" encoding="utf-8"?>
<sst xmlns="http://schemas.openxmlformats.org/spreadsheetml/2006/main" count="106" uniqueCount="88">
  <si>
    <t>WASHOE COUNTY SCHOOL DISTRICT</t>
  </si>
  <si>
    <t>PAYROLL DEPARTMENT</t>
  </si>
  <si>
    <t>Employee Name:</t>
  </si>
  <si>
    <t>Employee ID #:</t>
  </si>
  <si>
    <t>Location/Site #:</t>
  </si>
  <si>
    <t>Reason for refund:</t>
  </si>
  <si>
    <t>Date Submitted:</t>
  </si>
  <si>
    <t>Submitted By:</t>
  </si>
  <si>
    <t>Signature:</t>
  </si>
  <si>
    <t>Print Name</t>
  </si>
  <si>
    <t>PAYROLL ONLY</t>
  </si>
  <si>
    <t>What Cycle #:</t>
  </si>
  <si>
    <t>Pay date:</t>
  </si>
  <si>
    <t>Should the refund be processed</t>
  </si>
  <si>
    <t xml:space="preserve">   If the request is not received by the pay period due date it may be processed in the next cycle</t>
  </si>
  <si>
    <t>Cycle Processed:</t>
  </si>
  <si>
    <t>Processed by:</t>
  </si>
  <si>
    <t>Amount:</t>
  </si>
  <si>
    <t>CDH #:</t>
  </si>
  <si>
    <t>CDH Total</t>
  </si>
  <si>
    <t>Employee Type:</t>
  </si>
  <si>
    <t>Employee Type</t>
  </si>
  <si>
    <t xml:space="preserve">Admin </t>
  </si>
  <si>
    <t>Certified</t>
  </si>
  <si>
    <t>ESP (Classified)</t>
  </si>
  <si>
    <t># of Pay Periods to refund</t>
  </si>
  <si>
    <t>Health Care , Section 125 Deduction &amp; Misc Deductions</t>
  </si>
  <si>
    <t xml:space="preserve">2002 RENOWN EPO AT                     - Refund CDH 2004 </t>
  </si>
  <si>
    <t>2003 GROUP HEALTH (DENT)         - Refund CDH 2004</t>
  </si>
  <si>
    <t>2006 GAP AT                                         - Refund CDH 2004</t>
  </si>
  <si>
    <t>2018 RENOWN PPO AT                     - Refund CDH 2004</t>
  </si>
  <si>
    <t>Total Refund :</t>
  </si>
  <si>
    <t>E000</t>
  </si>
  <si>
    <t>Location/Site:</t>
  </si>
  <si>
    <t>Time period :</t>
  </si>
  <si>
    <t>What time period is this refund for.</t>
  </si>
  <si>
    <t xml:space="preserve"> Refund Health Care , Section 125 &amp; Misc Deductions</t>
  </si>
  <si>
    <t>2019 AMER FID ACCD PT                  - Refund CDH 2690</t>
  </si>
  <si>
    <t>2022 AMER FIDELITY/CAN/AT        - Refund CDH 2699</t>
  </si>
  <si>
    <t>2023 AMER FIDELITY/DIS/AT          - Refund CDH 2699</t>
  </si>
  <si>
    <t>2024 AMER FID-PERM LIFE              - Refund CDH 2699</t>
  </si>
  <si>
    <t>2025 AMERICAN FIDELITY LF          - Refund CDH 2699</t>
  </si>
  <si>
    <t>2027 AMER FAM LIFE/AT                 - Refund CDH 2699</t>
  </si>
  <si>
    <t>2026 AMER FID LT CARE/AT            - Refund CDH 2699</t>
  </si>
  <si>
    <t>2028 AF NEW LT CARE/AT               - Refund CDH 2699</t>
  </si>
  <si>
    <t>2050 VISION INS. AT                         - Refund CDH 2004</t>
  </si>
  <si>
    <t>2070 SUPP LIFE INSURANCE           - Refund CDH 2699</t>
  </si>
  <si>
    <t>2073 NORTHWESTERN MUTUAL   - Refund CDH 2699</t>
  </si>
  <si>
    <t>2074 SPOUSE SUPP LIFE INS           - Refund CDH 2699</t>
  </si>
  <si>
    <t>2051 GROUP LIFE INS.                       - Refund CDH 2004</t>
  </si>
  <si>
    <t>2075 CHILD SUPP LIFE INS               - Refund CDH 2699</t>
  </si>
  <si>
    <t>2082 NON DISCOUNT PREM AT    - Refund CDH 2699</t>
  </si>
  <si>
    <t>2083 NON DISC PREM SPOUSE      - Refund CDH 2699</t>
  </si>
  <si>
    <t>2084 NON DISCOUNT PREM PT     - Refund CDH 2690</t>
  </si>
  <si>
    <t>2085 NONDISC PREM SPS PT         - Refund CDH 2690</t>
  </si>
  <si>
    <t>2102 RENOWN EPO PRE TAX         - Refund CDH 2112</t>
  </si>
  <si>
    <t>2105 VISION INS. PT                         - Refund CDH 2112</t>
  </si>
  <si>
    <t>2104 GROUP HEALTH MED PCP     - Refund CDH 2112</t>
  </si>
  <si>
    <t>2103 GROUP HEALTH (DENT)         - Refund CDH 2112</t>
  </si>
  <si>
    <t>2106 GAP PRE-TAX                            - Refund CDH 2112</t>
  </si>
  <si>
    <t>2108 RENOWN PPO PT                    - Refund CDH 2112</t>
  </si>
  <si>
    <t>2110 LONG TERM DISABILITY        - Refund CDH 2699</t>
  </si>
  <si>
    <t>2115 ACCESS TO HEALTH/PT         - Refund CDH 2690</t>
  </si>
  <si>
    <t>2119 AMER FID ACCD PT                 - Refund CDH 2690</t>
  </si>
  <si>
    <t>2122 AMER FID CANCER PT            - Refund CDH 2690</t>
  </si>
  <si>
    <t>2123 AMER FIDELITY/DIS/PT         - Refund CDH 2690</t>
  </si>
  <si>
    <t>2126 AMER FIDEL/MED EXPNS     - Refund CDH 2690</t>
  </si>
  <si>
    <t>2127 AMER FAM LIFE/CANCER     - Refund CDH 2690</t>
  </si>
  <si>
    <t>2125 AMER FIDEL/DEPN CARE      - Refund CDH 2690</t>
  </si>
  <si>
    <t>Total</t>
  </si>
  <si>
    <t>Adj CDH</t>
  </si>
  <si>
    <t xml:space="preserve">Amount </t>
  </si>
  <si>
    <t xml:space="preserve">Signature </t>
  </si>
  <si>
    <t>Date:</t>
  </si>
  <si>
    <t>Make copy for PY Liability Accountant</t>
  </si>
  <si>
    <t>2016 QUALIFIED HD HP PT              - Refund CDH 2112</t>
  </si>
  <si>
    <t>remove 2021</t>
  </si>
  <si>
    <t>remove 2022</t>
  </si>
  <si>
    <t>2012 ANTHEM QHDHP PT               - Refund CDH 2112</t>
  </si>
  <si>
    <t>2035 LEGAL PLAN                              - Refund CDH 2699</t>
  </si>
  <si>
    <t>2109 ANTHEM PPO PRE TAX          - Refund CDH 2112</t>
  </si>
  <si>
    <t>2011 ANTHEM PPO AFTER TAX     - Refund CDH 2004</t>
  </si>
  <si>
    <t>2031 LIMITED PURPOSE FSA           - Refund CDH 2690</t>
  </si>
  <si>
    <t>2113 ANTHEM QHDHP AT              - Refund CDH 2004</t>
  </si>
  <si>
    <t>Form to be used by BENEFITS DIVISION Only</t>
  </si>
  <si>
    <t>BENEFITS DIVISION ONLY</t>
  </si>
  <si>
    <t>2029 HSA EMPLOYEE CONTRIB      - Refund CDH 2030</t>
  </si>
  <si>
    <r>
      <t xml:space="preserve">1029 HSA EMPLOYER CONT   - Refund CDH 1028 </t>
    </r>
    <r>
      <rPr>
        <sz val="8"/>
        <color theme="1"/>
        <rFont val="Calibri"/>
        <family val="2"/>
        <scheme val="minor"/>
      </rPr>
      <t>(Deposit 04700)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</si>
</sst>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8"/>
      <color theme="1"/>
      <name val="Tahoma"/>
      <family val="2"/>
    </font>
    <font>
      <sz val="10"/>
      <color theme="1"/>
      <name val="Tahoma"/>
      <family val="2"/>
    </font>
    <font>
      <sz val="12"/>
      <color theme="1"/>
      <name val="Tahoma"/>
      <family val="2"/>
    </font>
    <font>
      <sz val="14"/>
      <color theme="1"/>
      <name val="Tahoma"/>
      <family val="2"/>
    </font>
    <font>
      <sz val="13"/>
      <color theme="1"/>
      <name val="Tahoma"/>
      <family val="2"/>
    </font>
    <font>
      <sz val="8"/>
      <color theme="1"/>
      <name val="Calibri"/>
      <family val="2"/>
      <scheme val="minor"/>
    </font>
    <font>
      <b/>
      <sz val="11"/>
      <color theme="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7" xfId="0" applyFont="1" applyBorder="1" applyAlignment="1">
      <alignment horizontal="right"/>
    </xf>
    <xf numFmtId="0" fontId="3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1" fillId="0" borderId="0" xfId="0" applyNumberFormat="1" applyFont="1"/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right"/>
    </xf>
    <xf numFmtId="0" fontId="1" fillId="5" borderId="12" xfId="0" applyFont="1" applyFill="1" applyBorder="1"/>
    <xf numFmtId="0" fontId="1" fillId="5" borderId="13" xfId="0" applyFont="1" applyFill="1" applyBorder="1"/>
    <xf numFmtId="0" fontId="1" fillId="5" borderId="13" xfId="0" applyFont="1" applyFill="1" applyBorder="1" applyAlignment="1">
      <alignment wrapText="1"/>
    </xf>
    <xf numFmtId="0" fontId="0" fillId="5" borderId="13" xfId="0" applyFill="1" applyBorder="1" applyAlignment="1">
      <alignment wrapText="1"/>
    </xf>
    <xf numFmtId="0" fontId="1" fillId="5" borderId="13" xfId="0" applyFont="1" applyFill="1" applyBorder="1" applyAlignment="1">
      <alignment horizontal="center" wrapText="1"/>
    </xf>
    <xf numFmtId="4" fontId="1" fillId="0" borderId="15" xfId="0" applyNumberFormat="1" applyFont="1" applyBorder="1"/>
    <xf numFmtId="4" fontId="1" fillId="0" borderId="16" xfId="0" applyNumberFormat="1" applyFont="1" applyBorder="1"/>
    <xf numFmtId="4" fontId="1" fillId="0" borderId="3" xfId="0" applyNumberFormat="1" applyFont="1" applyBorder="1"/>
    <xf numFmtId="0" fontId="1" fillId="4" borderId="4" xfId="0" applyFont="1" applyFill="1" applyBorder="1"/>
    <xf numFmtId="0" fontId="1" fillId="4" borderId="5" xfId="0" applyFont="1" applyFill="1" applyBorder="1"/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/>
    <xf numFmtId="0" fontId="1" fillId="4" borderId="7" xfId="0" applyFont="1" applyFill="1" applyBorder="1"/>
    <xf numFmtId="0" fontId="1" fillId="4" borderId="0" xfId="0" applyFont="1" applyFill="1" applyAlignment="1">
      <alignment horizontal="right"/>
    </xf>
    <xf numFmtId="0" fontId="1" fillId="4" borderId="1" xfId="0" applyFont="1" applyFill="1" applyBorder="1"/>
    <xf numFmtId="0" fontId="1" fillId="4" borderId="0" xfId="0" applyFont="1" applyFill="1"/>
    <xf numFmtId="0" fontId="1" fillId="4" borderId="0" xfId="0" applyFont="1" applyFill="1" applyAlignment="1">
      <alignment horizontal="center"/>
    </xf>
    <xf numFmtId="4" fontId="1" fillId="4" borderId="1" xfId="0" applyNumberFormat="1" applyFont="1" applyFill="1" applyBorder="1"/>
    <xf numFmtId="0" fontId="1" fillId="4" borderId="8" xfId="0" applyFont="1" applyFill="1" applyBorder="1"/>
    <xf numFmtId="0" fontId="1" fillId="4" borderId="7" xfId="0" applyFont="1" applyFill="1" applyBorder="1" applyAlignment="1">
      <alignment horizontal="right"/>
    </xf>
    <xf numFmtId="0" fontId="1" fillId="4" borderId="2" xfId="0" applyFont="1" applyFill="1" applyBorder="1"/>
    <xf numFmtId="0" fontId="1" fillId="4" borderId="9" xfId="0" applyFont="1" applyFill="1" applyBorder="1"/>
    <xf numFmtId="0" fontId="1" fillId="4" borderId="10" xfId="0" applyFont="1" applyFill="1" applyBorder="1"/>
    <xf numFmtId="0" fontId="3" fillId="4" borderId="10" xfId="0" applyFont="1" applyFill="1" applyBorder="1" applyAlignment="1">
      <alignment horizontal="center"/>
    </xf>
    <xf numFmtId="0" fontId="1" fillId="4" borderId="11" xfId="0" applyFont="1" applyFill="1" applyBorder="1"/>
    <xf numFmtId="0" fontId="0" fillId="6" borderId="0" xfId="0" applyFill="1"/>
    <xf numFmtId="0" fontId="0" fillId="0" borderId="21" xfId="0" applyBorder="1"/>
    <xf numFmtId="0" fontId="0" fillId="0" borderId="23" xfId="0" applyBorder="1"/>
    <xf numFmtId="0" fontId="0" fillId="0" borderId="25" xfId="0" applyBorder="1"/>
    <xf numFmtId="4" fontId="1" fillId="4" borderId="3" xfId="0" applyNumberFormat="1" applyFont="1" applyFill="1" applyBorder="1"/>
    <xf numFmtId="0" fontId="1" fillId="4" borderId="10" xfId="0" applyFont="1" applyFill="1" applyBorder="1" applyAlignment="1">
      <alignment horizontal="right"/>
    </xf>
    <xf numFmtId="0" fontId="1" fillId="5" borderId="26" xfId="0" applyFont="1" applyFill="1" applyBorder="1" applyAlignment="1">
      <alignment horizontal="center" wrapText="1"/>
    </xf>
    <xf numFmtId="0" fontId="0" fillId="2" borderId="0" xfId="0" applyFill="1" applyProtection="1">
      <protection hidden="1"/>
    </xf>
    <xf numFmtId="0" fontId="1" fillId="3" borderId="0" xfId="0" applyFont="1" applyFill="1" applyProtection="1">
      <protection hidden="1"/>
    </xf>
    <xf numFmtId="0" fontId="0" fillId="5" borderId="0" xfId="0" applyFill="1" applyProtection="1">
      <protection hidden="1"/>
    </xf>
    <xf numFmtId="0" fontId="0" fillId="6" borderId="0" xfId="0" applyFill="1" applyProtection="1">
      <protection hidden="1"/>
    </xf>
    <xf numFmtId="0" fontId="0" fillId="0" borderId="0" xfId="0" applyProtection="1">
      <protection hidden="1"/>
    </xf>
    <xf numFmtId="49" fontId="0" fillId="0" borderId="0" xfId="0" applyNumberFormat="1" applyAlignment="1" applyProtection="1">
      <alignment horizontal="center"/>
      <protection hidden="1"/>
    </xf>
    <xf numFmtId="0" fontId="0" fillId="0" borderId="19" xfId="0" applyBorder="1" applyProtection="1">
      <protection hidden="1"/>
    </xf>
    <xf numFmtId="0" fontId="0" fillId="0" borderId="20" xfId="0" applyBorder="1" applyProtection="1">
      <protection hidden="1"/>
    </xf>
    <xf numFmtId="0" fontId="0" fillId="0" borderId="22" xfId="0" applyBorder="1" applyProtection="1">
      <protection hidden="1"/>
    </xf>
    <xf numFmtId="0" fontId="0" fillId="0" borderId="24" xfId="0" applyBorder="1" applyProtection="1">
      <protection hidden="1"/>
    </xf>
    <xf numFmtId="0" fontId="0" fillId="0" borderId="1" xfId="0" applyBorder="1" applyProtection="1">
      <protection hidden="1"/>
    </xf>
    <xf numFmtId="0" fontId="6" fillId="6" borderId="1" xfId="0" applyFont="1" applyFill="1" applyBorder="1" applyAlignment="1" applyProtection="1">
      <alignment horizontal="center"/>
      <protection locked="0"/>
    </xf>
    <xf numFmtId="1" fontId="6" fillId="6" borderId="2" xfId="0" applyNumberFormat="1" applyFont="1" applyFill="1" applyBorder="1" applyAlignment="1" applyProtection="1">
      <alignment horizontal="left"/>
      <protection locked="0"/>
    </xf>
    <xf numFmtId="1" fontId="6" fillId="6" borderId="1" xfId="0" applyNumberFormat="1" applyFont="1" applyFill="1" applyBorder="1" applyAlignment="1" applyProtection="1">
      <alignment horizontal="center"/>
      <protection locked="0"/>
    </xf>
    <xf numFmtId="0" fontId="4" fillId="6" borderId="1" xfId="0" applyFont="1" applyFill="1" applyBorder="1" applyProtection="1">
      <protection locked="0"/>
    </xf>
    <xf numFmtId="164" fontId="6" fillId="6" borderId="1" xfId="0" applyNumberFormat="1" applyFont="1" applyFill="1" applyBorder="1" applyProtection="1">
      <protection locked="0"/>
    </xf>
    <xf numFmtId="4" fontId="1" fillId="6" borderId="15" xfId="0" applyNumberFormat="1" applyFont="1" applyFill="1" applyBorder="1" applyProtection="1">
      <protection locked="0"/>
    </xf>
    <xf numFmtId="1" fontId="1" fillId="6" borderId="15" xfId="0" applyNumberFormat="1" applyFont="1" applyFill="1" applyBorder="1" applyAlignment="1" applyProtection="1">
      <alignment horizontal="center"/>
      <protection locked="0"/>
    </xf>
    <xf numFmtId="4" fontId="1" fillId="6" borderId="14" xfId="0" applyNumberFormat="1" applyFont="1" applyFill="1" applyBorder="1" applyProtection="1">
      <protection locked="0"/>
    </xf>
    <xf numFmtId="1" fontId="1" fillId="6" borderId="14" xfId="0" applyNumberFormat="1" applyFont="1" applyFill="1" applyBorder="1" applyAlignment="1" applyProtection="1">
      <alignment horizontal="center"/>
      <protection locked="0"/>
    </xf>
    <xf numFmtId="0" fontId="1" fillId="6" borderId="15" xfId="0" applyFont="1" applyFill="1" applyBorder="1" applyProtection="1"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6" borderId="1" xfId="0" applyFont="1" applyFill="1" applyBorder="1" applyProtection="1">
      <protection locked="0"/>
    </xf>
    <xf numFmtId="0" fontId="1" fillId="6" borderId="1" xfId="0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 horizontal="center"/>
      <protection hidden="1"/>
    </xf>
    <xf numFmtId="4" fontId="1" fillId="4" borderId="2" xfId="0" applyNumberFormat="1" applyFont="1" applyFill="1" applyBorder="1"/>
    <xf numFmtId="0" fontId="0" fillId="0" borderId="20" xfId="0" applyBorder="1"/>
    <xf numFmtId="0" fontId="0" fillId="0" borderId="1" xfId="0" applyBorder="1"/>
    <xf numFmtId="4" fontId="1" fillId="4" borderId="20" xfId="0" applyNumberFormat="1" applyFont="1" applyFill="1" applyBorder="1"/>
    <xf numFmtId="0" fontId="8" fillId="0" borderId="5" xfId="0" applyFont="1" applyBorder="1"/>
    <xf numFmtId="0" fontId="8" fillId="4" borderId="5" xfId="0" applyFont="1" applyFill="1" applyBorder="1"/>
    <xf numFmtId="0" fontId="1" fillId="6" borderId="1" xfId="0" applyFont="1" applyFill="1" applyBorder="1" applyAlignment="1" applyProtection="1">
      <alignment horizontal="center"/>
      <protection locked="0"/>
    </xf>
    <xf numFmtId="0" fontId="1" fillId="6" borderId="17" xfId="0" applyFont="1" applyFill="1" applyBorder="1" applyProtection="1">
      <protection locked="0"/>
    </xf>
    <xf numFmtId="0" fontId="1" fillId="6" borderId="2" xfId="0" applyFont="1" applyFill="1" applyBorder="1" applyProtection="1">
      <protection locked="0"/>
    </xf>
    <xf numFmtId="0" fontId="1" fillId="6" borderId="18" xfId="0" applyFont="1" applyFill="1" applyBorder="1" applyProtection="1">
      <protection locked="0"/>
    </xf>
    <xf numFmtId="164" fontId="1" fillId="6" borderId="1" xfId="0" applyNumberFormat="1" applyFont="1" applyFill="1" applyBorder="1" applyAlignment="1" applyProtection="1">
      <alignment horizontal="center"/>
      <protection locked="0"/>
    </xf>
    <xf numFmtId="0" fontId="6" fillId="6" borderId="1" xfId="0" applyFont="1" applyFill="1" applyBorder="1" applyAlignment="1" applyProtection="1">
      <alignment horizontal="center"/>
      <protection locked="0"/>
    </xf>
    <xf numFmtId="0" fontId="6" fillId="6" borderId="2" xfId="0" applyFont="1" applyFill="1" applyBorder="1" applyAlignment="1" applyProtection="1">
      <alignment horizontal="center"/>
      <protection locked="0"/>
    </xf>
    <xf numFmtId="0" fontId="1" fillId="6" borderId="15" xfId="0" applyFont="1" applyFill="1" applyBorder="1" applyAlignment="1" applyProtection="1">
      <alignment horizontal="left"/>
      <protection locked="0"/>
    </xf>
    <xf numFmtId="0" fontId="1" fillId="6" borderId="14" xfId="0" applyFont="1" applyFill="1" applyBorder="1" applyAlignment="1" applyProtection="1">
      <alignment horizontal="left"/>
      <protection locked="0"/>
    </xf>
    <xf numFmtId="0" fontId="1" fillId="6" borderId="14" xfId="0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114300</xdr:rowOff>
    </xdr:from>
    <xdr:to>
      <xdr:col>2</xdr:col>
      <xdr:colOff>20955</xdr:colOff>
      <xdr:row>3</xdr:row>
      <xdr:rowOff>76200</xdr:rowOff>
    </xdr:to>
    <xdr:pic>
      <xdr:nvPicPr>
        <xdr:cNvPr id="2" name="Picture 1" descr="http://www.washoe.k12.nv.us/docs/standards-guidelines/WCSD_horiz2RGB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14300"/>
          <a:ext cx="1373505" cy="666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0"/>
  <sheetViews>
    <sheetView tabSelected="1" zoomScaleNormal="100" workbookViewId="0">
      <selection activeCell="O23" sqref="O23"/>
    </sheetView>
  </sheetViews>
  <sheetFormatPr defaultRowHeight="15" x14ac:dyDescent="0.25"/>
  <cols>
    <col min="1" max="1" width="10.5703125" style="1" customWidth="1"/>
    <col min="2" max="2" width="10.42578125" style="1" customWidth="1"/>
    <col min="3" max="3" width="10.140625" style="1" customWidth="1"/>
    <col min="4" max="4" width="10.5703125" style="1" customWidth="1"/>
    <col min="5" max="5" width="14.7109375" style="1" customWidth="1"/>
    <col min="6" max="7" width="11.28515625" style="1" customWidth="1"/>
    <col min="8" max="8" width="14" style="15" customWidth="1"/>
    <col min="9" max="9" width="14.42578125" style="1" customWidth="1"/>
    <col min="10" max="10" width="7.85546875" style="1" customWidth="1"/>
    <col min="11" max="13" width="9.140625" style="1"/>
  </cols>
  <sheetData>
    <row r="1" spans="1:10" ht="22.5" x14ac:dyDescent="0.3">
      <c r="D1" s="2" t="s">
        <v>0</v>
      </c>
    </row>
    <row r="2" spans="1:10" ht="18" x14ac:dyDescent="0.25">
      <c r="F2" s="20" t="s">
        <v>1</v>
      </c>
    </row>
    <row r="3" spans="1:10" x14ac:dyDescent="0.25">
      <c r="F3" s="15" t="s">
        <v>36</v>
      </c>
    </row>
    <row r="4" spans="1:10" x14ac:dyDescent="0.25">
      <c r="F4" s="15" t="s">
        <v>84</v>
      </c>
    </row>
    <row r="5" spans="1:10" ht="25.5" customHeight="1" x14ac:dyDescent="0.25"/>
    <row r="7" spans="1:10" ht="23.25" customHeight="1" x14ac:dyDescent="0.25">
      <c r="A7" s="21" t="s">
        <v>2</v>
      </c>
      <c r="B7" s="21"/>
      <c r="C7" s="94"/>
      <c r="D7" s="94"/>
      <c r="E7" s="94"/>
      <c r="F7" s="21"/>
      <c r="G7" s="22" t="s">
        <v>20</v>
      </c>
      <c r="H7" s="68"/>
      <c r="I7" s="21"/>
      <c r="J7" s="21"/>
    </row>
    <row r="8" spans="1:10" ht="24" customHeight="1" x14ac:dyDescent="0.25">
      <c r="A8" s="21" t="s">
        <v>3</v>
      </c>
      <c r="B8" s="21"/>
      <c r="C8" s="24" t="s">
        <v>32</v>
      </c>
      <c r="D8" s="69"/>
      <c r="E8" s="21"/>
      <c r="F8" s="21"/>
      <c r="G8" s="21"/>
      <c r="H8" s="23"/>
      <c r="I8" s="21"/>
      <c r="J8" s="21"/>
    </row>
    <row r="9" spans="1:10" ht="16.5" x14ac:dyDescent="0.25">
      <c r="A9" s="21"/>
      <c r="B9" s="21"/>
      <c r="C9" s="21"/>
      <c r="D9" s="21"/>
      <c r="E9" s="21"/>
      <c r="F9" s="21"/>
      <c r="G9" s="21"/>
      <c r="H9" s="23"/>
      <c r="I9" s="21"/>
      <c r="J9" s="21"/>
    </row>
    <row r="10" spans="1:10" ht="22.5" customHeight="1" x14ac:dyDescent="0.25">
      <c r="A10" s="21" t="s">
        <v>33</v>
      </c>
      <c r="B10" s="21"/>
      <c r="C10" s="94"/>
      <c r="D10" s="94"/>
      <c r="E10" s="94"/>
      <c r="G10" s="22" t="s">
        <v>4</v>
      </c>
      <c r="H10" s="70"/>
      <c r="I10" s="21"/>
      <c r="J10" s="21"/>
    </row>
    <row r="11" spans="1:10" ht="16.5" x14ac:dyDescent="0.25">
      <c r="A11" s="21"/>
      <c r="B11" s="21"/>
      <c r="C11" s="21"/>
      <c r="D11" s="21"/>
      <c r="E11" s="21"/>
      <c r="F11" s="21"/>
      <c r="G11" s="21"/>
      <c r="H11" s="23"/>
      <c r="I11" s="21"/>
      <c r="J11" s="21"/>
    </row>
    <row r="12" spans="1:10" ht="21.75" customHeight="1" x14ac:dyDescent="0.25">
      <c r="A12" s="21" t="s">
        <v>5</v>
      </c>
      <c r="B12" s="21"/>
      <c r="C12" s="94"/>
      <c r="D12" s="94"/>
      <c r="E12" s="94"/>
      <c r="F12" s="94"/>
      <c r="G12" s="94"/>
      <c r="H12" s="94"/>
      <c r="I12" s="94"/>
      <c r="J12" s="21"/>
    </row>
    <row r="13" spans="1:10" ht="20.25" customHeight="1" x14ac:dyDescent="0.25">
      <c r="A13" s="21"/>
      <c r="B13" s="21"/>
      <c r="C13" s="95"/>
      <c r="D13" s="95"/>
      <c r="E13" s="95"/>
      <c r="F13" s="95"/>
      <c r="G13" s="95"/>
      <c r="H13" s="95"/>
      <c r="I13" s="95"/>
      <c r="J13" s="21"/>
    </row>
    <row r="14" spans="1:10" ht="20.25" customHeight="1" x14ac:dyDescent="0.25">
      <c r="B14" s="22" t="s">
        <v>34</v>
      </c>
      <c r="C14" s="95"/>
      <c r="D14" s="95"/>
      <c r="E14" s="95"/>
      <c r="F14" s="95"/>
      <c r="G14" s="95"/>
      <c r="H14" s="95"/>
      <c r="I14" s="95"/>
      <c r="J14" s="21"/>
    </row>
    <row r="15" spans="1:10" ht="16.5" x14ac:dyDescent="0.25">
      <c r="A15" s="21"/>
      <c r="B15" s="21"/>
      <c r="C15" s="12" t="s">
        <v>35</v>
      </c>
      <c r="D15" s="21"/>
      <c r="E15" s="21"/>
      <c r="F15" s="21"/>
      <c r="G15" s="21"/>
      <c r="H15" s="23"/>
      <c r="I15" s="21"/>
      <c r="J15" s="21"/>
    </row>
    <row r="16" spans="1:10" ht="16.5" x14ac:dyDescent="0.25">
      <c r="A16" s="21"/>
      <c r="B16" s="21"/>
      <c r="C16" s="21"/>
      <c r="D16" s="21"/>
      <c r="E16" s="21"/>
      <c r="F16" s="21"/>
      <c r="G16" s="21"/>
      <c r="H16" s="23"/>
      <c r="I16" s="21"/>
      <c r="J16" s="21"/>
    </row>
    <row r="17" spans="1:13" ht="26.25" customHeight="1" x14ac:dyDescent="0.25">
      <c r="B17" s="22" t="s">
        <v>11</v>
      </c>
      <c r="C17" s="71"/>
      <c r="D17" s="19" t="s">
        <v>12</v>
      </c>
      <c r="E17" s="72"/>
      <c r="F17" s="21" t="s">
        <v>13</v>
      </c>
      <c r="G17" s="21"/>
      <c r="H17" s="23"/>
      <c r="I17" s="21"/>
      <c r="J17" s="21"/>
    </row>
    <row r="18" spans="1:13" ht="16.5" x14ac:dyDescent="0.25">
      <c r="A18" s="21" t="s">
        <v>14</v>
      </c>
      <c r="B18" s="21"/>
      <c r="C18" s="21"/>
      <c r="D18" s="21"/>
      <c r="E18" s="21"/>
      <c r="F18" s="21"/>
      <c r="G18" s="21"/>
      <c r="H18" s="23"/>
      <c r="I18" s="21"/>
      <c r="J18" s="21"/>
    </row>
    <row r="19" spans="1:13" ht="15.75" thickBot="1" x14ac:dyDescent="0.3"/>
    <row r="20" spans="1:13" s="14" customFormat="1" ht="54.75" customHeight="1" thickBot="1" x14ac:dyDescent="0.3">
      <c r="A20" s="25" t="s">
        <v>26</v>
      </c>
      <c r="B20" s="26"/>
      <c r="C20" s="26"/>
      <c r="D20" s="26"/>
      <c r="E20" s="27"/>
      <c r="F20" s="28"/>
      <c r="G20" s="29" t="s">
        <v>71</v>
      </c>
      <c r="H20" s="29" t="s">
        <v>25</v>
      </c>
      <c r="I20" s="29" t="s">
        <v>19</v>
      </c>
      <c r="J20" s="56" t="s">
        <v>70</v>
      </c>
      <c r="K20" s="13"/>
      <c r="L20" s="13"/>
      <c r="M20" s="13"/>
    </row>
    <row r="21" spans="1:13" x14ac:dyDescent="0.25">
      <c r="A21" s="96"/>
      <c r="B21" s="96"/>
      <c r="C21" s="96"/>
      <c r="D21" s="96"/>
      <c r="E21" s="96"/>
      <c r="F21" s="96"/>
      <c r="G21" s="73"/>
      <c r="H21" s="74"/>
      <c r="I21" s="30">
        <f>+G21*H21</f>
        <v>0</v>
      </c>
      <c r="J21" s="77"/>
    </row>
    <row r="22" spans="1:13" x14ac:dyDescent="0.25">
      <c r="A22" s="97"/>
      <c r="B22" s="97"/>
      <c r="C22" s="97"/>
      <c r="D22" s="97"/>
      <c r="E22" s="97"/>
      <c r="F22" s="97"/>
      <c r="G22" s="75"/>
      <c r="H22" s="76"/>
      <c r="I22" s="30">
        <f t="shared" ref="I22:I35" si="0">+G22*H22</f>
        <v>0</v>
      </c>
      <c r="J22" s="77"/>
    </row>
    <row r="23" spans="1:13" x14ac:dyDescent="0.25">
      <c r="A23" s="97"/>
      <c r="B23" s="97"/>
      <c r="C23" s="97"/>
      <c r="D23" s="97"/>
      <c r="E23" s="97"/>
      <c r="F23" s="97"/>
      <c r="G23" s="75"/>
      <c r="H23" s="76"/>
      <c r="I23" s="30">
        <f t="shared" si="0"/>
        <v>0</v>
      </c>
      <c r="J23" s="77"/>
    </row>
    <row r="24" spans="1:13" x14ac:dyDescent="0.25">
      <c r="A24" s="97"/>
      <c r="B24" s="97"/>
      <c r="C24" s="97"/>
      <c r="D24" s="97"/>
      <c r="E24" s="97"/>
      <c r="F24" s="97"/>
      <c r="G24" s="75"/>
      <c r="H24" s="76"/>
      <c r="I24" s="30">
        <f t="shared" si="0"/>
        <v>0</v>
      </c>
      <c r="J24" s="77"/>
    </row>
    <row r="25" spans="1:13" x14ac:dyDescent="0.25">
      <c r="A25" s="97"/>
      <c r="B25" s="97"/>
      <c r="C25" s="97"/>
      <c r="D25" s="97"/>
      <c r="E25" s="97"/>
      <c r="F25" s="97"/>
      <c r="G25" s="75"/>
      <c r="H25" s="76"/>
      <c r="I25" s="30">
        <f t="shared" si="0"/>
        <v>0</v>
      </c>
      <c r="J25" s="77"/>
    </row>
    <row r="26" spans="1:13" x14ac:dyDescent="0.25">
      <c r="A26" s="97"/>
      <c r="B26" s="97"/>
      <c r="C26" s="97"/>
      <c r="D26" s="97"/>
      <c r="E26" s="97"/>
      <c r="F26" s="97"/>
      <c r="G26" s="75"/>
      <c r="H26" s="76"/>
      <c r="I26" s="30">
        <f t="shared" si="0"/>
        <v>0</v>
      </c>
      <c r="J26" s="77"/>
    </row>
    <row r="27" spans="1:13" x14ac:dyDescent="0.25">
      <c r="A27" s="97"/>
      <c r="B27" s="97"/>
      <c r="C27" s="97"/>
      <c r="D27" s="97"/>
      <c r="E27" s="97"/>
      <c r="F27" s="97"/>
      <c r="G27" s="75"/>
      <c r="H27" s="76"/>
      <c r="I27" s="30">
        <f t="shared" si="0"/>
        <v>0</v>
      </c>
      <c r="J27" s="77"/>
    </row>
    <row r="28" spans="1:13" x14ac:dyDescent="0.25">
      <c r="A28" s="97"/>
      <c r="B28" s="97"/>
      <c r="C28" s="97"/>
      <c r="D28" s="97"/>
      <c r="E28" s="97"/>
      <c r="F28" s="97"/>
      <c r="G28" s="75"/>
      <c r="H28" s="76"/>
      <c r="I28" s="30">
        <f t="shared" si="0"/>
        <v>0</v>
      </c>
      <c r="J28" s="77"/>
    </row>
    <row r="29" spans="1:13" x14ac:dyDescent="0.25">
      <c r="A29" s="98"/>
      <c r="B29" s="98"/>
      <c r="C29" s="98"/>
      <c r="D29" s="98"/>
      <c r="E29" s="98"/>
      <c r="F29" s="98"/>
      <c r="G29" s="75"/>
      <c r="H29" s="76"/>
      <c r="I29" s="30">
        <f t="shared" si="0"/>
        <v>0</v>
      </c>
      <c r="J29" s="77"/>
    </row>
    <row r="30" spans="1:13" x14ac:dyDescent="0.25">
      <c r="A30" s="98"/>
      <c r="B30" s="98"/>
      <c r="C30" s="98"/>
      <c r="D30" s="98"/>
      <c r="E30" s="98"/>
      <c r="F30" s="98"/>
      <c r="G30" s="75"/>
      <c r="H30" s="76"/>
      <c r="I30" s="30">
        <f t="shared" si="0"/>
        <v>0</v>
      </c>
      <c r="J30" s="77"/>
    </row>
    <row r="31" spans="1:13" x14ac:dyDescent="0.25">
      <c r="A31" s="98"/>
      <c r="B31" s="98"/>
      <c r="C31" s="98"/>
      <c r="D31" s="98"/>
      <c r="E31" s="98"/>
      <c r="F31" s="98"/>
      <c r="G31" s="75"/>
      <c r="H31" s="76"/>
      <c r="I31" s="30">
        <f t="shared" si="0"/>
        <v>0</v>
      </c>
      <c r="J31" s="77"/>
    </row>
    <row r="32" spans="1:13" x14ac:dyDescent="0.25">
      <c r="A32" s="90"/>
      <c r="B32" s="91"/>
      <c r="C32" s="91"/>
      <c r="D32" s="91"/>
      <c r="E32" s="91"/>
      <c r="F32" s="92"/>
      <c r="G32" s="75"/>
      <c r="H32" s="76"/>
      <c r="I32" s="30">
        <f t="shared" si="0"/>
        <v>0</v>
      </c>
      <c r="J32" s="77"/>
    </row>
    <row r="33" spans="1:10" x14ac:dyDescent="0.25">
      <c r="A33" s="90"/>
      <c r="B33" s="91"/>
      <c r="C33" s="91"/>
      <c r="D33" s="91"/>
      <c r="E33" s="91"/>
      <c r="F33" s="92"/>
      <c r="G33" s="75"/>
      <c r="H33" s="76"/>
      <c r="I33" s="30">
        <f t="shared" si="0"/>
        <v>0</v>
      </c>
      <c r="J33" s="77"/>
    </row>
    <row r="34" spans="1:10" x14ac:dyDescent="0.25">
      <c r="A34" s="98"/>
      <c r="B34" s="98"/>
      <c r="C34" s="98"/>
      <c r="D34" s="98"/>
      <c r="E34" s="98"/>
      <c r="F34" s="98"/>
      <c r="G34" s="75"/>
      <c r="H34" s="76"/>
      <c r="I34" s="30">
        <f t="shared" si="0"/>
        <v>0</v>
      </c>
      <c r="J34" s="77"/>
    </row>
    <row r="35" spans="1:10" ht="15.75" thickBot="1" x14ac:dyDescent="0.3">
      <c r="A35" s="98"/>
      <c r="B35" s="98"/>
      <c r="C35" s="98"/>
      <c r="D35" s="98"/>
      <c r="E35" s="98"/>
      <c r="F35" s="98"/>
      <c r="G35" s="75"/>
      <c r="H35" s="76"/>
      <c r="I35" s="31">
        <f t="shared" si="0"/>
        <v>0</v>
      </c>
      <c r="J35" s="77"/>
    </row>
    <row r="36" spans="1:10" ht="30" customHeight="1" thickBot="1" x14ac:dyDescent="0.3">
      <c r="H36" s="18" t="s">
        <v>31</v>
      </c>
      <c r="I36" s="32">
        <f>SUM(I21:I35)</f>
        <v>0</v>
      </c>
    </row>
    <row r="37" spans="1:10" x14ac:dyDescent="0.25">
      <c r="A37" s="3"/>
      <c r="B37" s="4"/>
      <c r="C37" s="4"/>
      <c r="D37" s="4"/>
      <c r="E37" s="87" t="s">
        <v>85</v>
      </c>
      <c r="F37" s="4"/>
      <c r="G37" s="4"/>
      <c r="H37" s="16"/>
      <c r="I37" s="4"/>
      <c r="J37" s="5"/>
    </row>
    <row r="38" spans="1:10" x14ac:dyDescent="0.25">
      <c r="A38" s="6"/>
      <c r="B38" s="11" t="s">
        <v>6</v>
      </c>
      <c r="C38" s="93"/>
      <c r="D38" s="93"/>
      <c r="J38" s="7"/>
    </row>
    <row r="39" spans="1:10" ht="24" customHeight="1" x14ac:dyDescent="0.25">
      <c r="A39" s="6"/>
      <c r="B39" s="11" t="s">
        <v>7</v>
      </c>
      <c r="C39" s="78"/>
      <c r="D39" s="78"/>
      <c r="E39" s="78"/>
      <c r="F39" s="1" t="s">
        <v>8</v>
      </c>
      <c r="G39" s="78"/>
      <c r="H39" s="79"/>
      <c r="I39" s="78"/>
      <c r="J39" s="7"/>
    </row>
    <row r="40" spans="1:10" x14ac:dyDescent="0.25">
      <c r="A40" s="6"/>
      <c r="C40" s="1" t="s">
        <v>9</v>
      </c>
      <c r="G40" s="1" t="s">
        <v>72</v>
      </c>
      <c r="J40" s="7"/>
    </row>
    <row r="41" spans="1:10" ht="6.75" customHeight="1" thickBot="1" x14ac:dyDescent="0.3">
      <c r="A41" s="8"/>
      <c r="B41" s="9"/>
      <c r="C41" s="9"/>
      <c r="D41" s="9"/>
      <c r="E41" s="9"/>
      <c r="F41" s="9"/>
      <c r="G41" s="9"/>
      <c r="H41" s="17"/>
      <c r="I41" s="9"/>
      <c r="J41" s="10"/>
    </row>
    <row r="42" spans="1:10" x14ac:dyDescent="0.25">
      <c r="A42" s="33"/>
      <c r="B42" s="34"/>
      <c r="C42" s="34"/>
      <c r="D42" s="34"/>
      <c r="E42" s="88" t="s">
        <v>10</v>
      </c>
      <c r="F42" s="34"/>
      <c r="G42" s="34"/>
      <c r="H42" s="35"/>
      <c r="I42" s="34"/>
      <c r="J42" s="36"/>
    </row>
    <row r="43" spans="1:10" x14ac:dyDescent="0.25">
      <c r="A43" s="37"/>
      <c r="B43" s="38" t="s">
        <v>15</v>
      </c>
      <c r="C43" s="80"/>
      <c r="D43" s="40"/>
      <c r="E43" s="40"/>
      <c r="F43" s="38" t="s">
        <v>18</v>
      </c>
      <c r="G43" s="39">
        <v>2690</v>
      </c>
      <c r="H43" s="41" t="s">
        <v>17</v>
      </c>
      <c r="I43" s="42">
        <f>SUM(Sheet2!E2:E16)</f>
        <v>0</v>
      </c>
      <c r="J43" s="43"/>
    </row>
    <row r="44" spans="1:10" x14ac:dyDescent="0.25">
      <c r="A44" s="37"/>
      <c r="B44" s="38" t="s">
        <v>73</v>
      </c>
      <c r="C44" s="80"/>
      <c r="D44" s="40"/>
      <c r="E44" s="40"/>
      <c r="F44" s="38" t="s">
        <v>18</v>
      </c>
      <c r="G44" s="45">
        <v>2699</v>
      </c>
      <c r="H44" s="41" t="s">
        <v>17</v>
      </c>
      <c r="I44" s="42">
        <f>SUM(Sheet2!F2:F16)</f>
        <v>0</v>
      </c>
      <c r="J44" s="43"/>
    </row>
    <row r="45" spans="1:10" x14ac:dyDescent="0.25">
      <c r="A45" s="37"/>
      <c r="B45" s="44" t="s">
        <v>16</v>
      </c>
      <c r="C45" s="89"/>
      <c r="D45" s="89"/>
      <c r="E45" s="89"/>
      <c r="F45" s="38" t="s">
        <v>18</v>
      </c>
      <c r="G45" s="45">
        <v>2004</v>
      </c>
      <c r="H45" s="41" t="s">
        <v>17</v>
      </c>
      <c r="I45" s="42">
        <f>SUM(Sheet2!G2:G16)</f>
        <v>0</v>
      </c>
      <c r="J45" s="43"/>
    </row>
    <row r="46" spans="1:10" x14ac:dyDescent="0.25">
      <c r="A46" s="37"/>
      <c r="B46" s="38"/>
      <c r="C46" s="40"/>
      <c r="D46" s="40"/>
      <c r="E46" s="40"/>
      <c r="F46" s="38" t="s">
        <v>18</v>
      </c>
      <c r="G46" s="45">
        <v>2112</v>
      </c>
      <c r="H46" s="41" t="s">
        <v>17</v>
      </c>
      <c r="I46" s="83">
        <f>SUM(Sheet2!H2:H16)</f>
        <v>0</v>
      </c>
      <c r="J46" s="43"/>
    </row>
    <row r="47" spans="1:10" x14ac:dyDescent="0.25">
      <c r="A47" s="37"/>
      <c r="B47" s="38"/>
      <c r="C47" s="40"/>
      <c r="D47" s="40"/>
      <c r="E47" s="40"/>
      <c r="F47" s="38" t="s">
        <v>18</v>
      </c>
      <c r="G47" s="45">
        <v>1028</v>
      </c>
      <c r="H47" s="41" t="s">
        <v>17</v>
      </c>
      <c r="I47" s="83">
        <f>SUM(Sheet2!D2:D16)</f>
        <v>0</v>
      </c>
      <c r="J47" s="43"/>
    </row>
    <row r="48" spans="1:10" ht="15.75" thickBot="1" x14ac:dyDescent="0.3">
      <c r="A48" s="37"/>
      <c r="B48" s="38"/>
      <c r="C48" s="40"/>
      <c r="D48" s="40"/>
      <c r="E48" s="40"/>
      <c r="F48" s="38" t="s">
        <v>18</v>
      </c>
      <c r="G48" s="45">
        <v>2030</v>
      </c>
      <c r="H48" s="41" t="s">
        <v>17</v>
      </c>
      <c r="I48" s="86">
        <f>SUM(Sheet2!I3:I17)</f>
        <v>0</v>
      </c>
      <c r="J48" s="43"/>
    </row>
    <row r="49" spans="1:10" ht="15.75" thickBot="1" x14ac:dyDescent="0.3">
      <c r="A49" s="37"/>
      <c r="B49" s="81"/>
      <c r="C49" s="40" t="s">
        <v>74</v>
      </c>
      <c r="D49" s="40"/>
      <c r="E49" s="40"/>
      <c r="F49" s="38"/>
      <c r="G49" s="40"/>
      <c r="H49" s="41" t="s">
        <v>69</v>
      </c>
      <c r="I49" s="54">
        <f>SUM(I43:I48)</f>
        <v>0</v>
      </c>
      <c r="J49" s="43"/>
    </row>
    <row r="50" spans="1:10" ht="8.25" customHeight="1" thickBot="1" x14ac:dyDescent="0.3">
      <c r="A50" s="46"/>
      <c r="B50" s="55"/>
      <c r="C50" s="47"/>
      <c r="D50" s="47"/>
      <c r="E50" s="47"/>
      <c r="F50" s="47"/>
      <c r="G50" s="47"/>
      <c r="H50" s="48"/>
      <c r="I50" s="47"/>
      <c r="J50" s="49"/>
    </row>
  </sheetData>
  <sheetProtection algorithmName="SHA-512" hashValue="7RTjxBYQfjmK9EpJA7SMyI+F9dzRtlulrX/nH4yqOxp3eqww9fQcagqKyg288cTsQNo9BM33Sl3ATn5h++SFdw==" saltValue="pcArCkeKsSLm2fFNhZFqLA==" spinCount="100000" sheet="1" objects="1" scenarios="1"/>
  <mergeCells count="22">
    <mergeCell ref="A31:F31"/>
    <mergeCell ref="A26:F26"/>
    <mergeCell ref="A27:F27"/>
    <mergeCell ref="A28:F28"/>
    <mergeCell ref="A29:F29"/>
    <mergeCell ref="A30:F30"/>
    <mergeCell ref="C45:E45"/>
    <mergeCell ref="A32:F32"/>
    <mergeCell ref="A33:F33"/>
    <mergeCell ref="C38:D38"/>
    <mergeCell ref="C7:E7"/>
    <mergeCell ref="C10:E10"/>
    <mergeCell ref="C12:I12"/>
    <mergeCell ref="C13:I13"/>
    <mergeCell ref="C14:I14"/>
    <mergeCell ref="A21:F21"/>
    <mergeCell ref="A22:F22"/>
    <mergeCell ref="A23:F23"/>
    <mergeCell ref="A24:F24"/>
    <mergeCell ref="A25:F25"/>
    <mergeCell ref="A34:F34"/>
    <mergeCell ref="A35:F35"/>
  </mergeCells>
  <dataValidations count="1">
    <dataValidation type="list" allowBlank="1" showInputMessage="1" showErrorMessage="1" sqref="B34:F35 B22:F31" xr:uid="{00000000-0002-0000-0000-000000000000}">
      <formula1>$B$2:$B$45</formula1>
    </dataValidation>
  </dataValidations>
  <pageMargins left="0.7" right="0.7" top="0.75" bottom="0.75" header="0.3" footer="0.3"/>
  <pageSetup scale="78" orientation="portrait" r:id="rId1"/>
  <headerFooter>
    <oddFooter xml:space="preserve">&amp;LDate 02/12/21; Rev D&amp;CPAY-F015&amp;RPage 1 of 1
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showInputMessage="1" showErrorMessage="1" promptTitle="Employee Type" prompt="Choose Employee Type" xr:uid="{00000000-0002-0000-0000-000001000000}">
          <x14:formula1>
            <xm:f>Sheet2!$A$2:$A$4</xm:f>
          </x14:formula1>
          <xm:sqref>H7</xm:sqref>
        </x14:dataValidation>
        <x14:dataValidation type="list" allowBlank="1" showInputMessage="1" showErrorMessage="1" prompt="Select CDH to refund_x000a_" xr:uid="{00000000-0002-0000-0000-000002000000}">
          <x14:formula1>
            <xm:f>Sheet2!$B$2:$B$46</xm:f>
          </x14:formula1>
          <xm:sqref>A21</xm:sqref>
        </x14:dataValidation>
        <x14:dataValidation type="list" allowBlank="1" showInputMessage="1" showErrorMessage="1" xr:uid="{00000000-0002-0000-0000-000003000000}">
          <x14:formula1>
            <xm:f>Sheet2!$B$2:$B$46</xm:f>
          </x14:formula1>
          <xm:sqref>A22:A35</xm:sqref>
        </x14:dataValidation>
        <x14:dataValidation type="list" allowBlank="1" showInputMessage="1" showErrorMessage="1" promptTitle="Adj CDH" prompt="Select referenced refund CDH_x000a_" xr:uid="{00000000-0002-0000-0000-000004000000}">
          <x14:formula1>
            <xm:f>Sheet2!$C$2:$C$7</xm:f>
          </x14:formula1>
          <xm:sqref>J21:J35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48"/>
  <sheetViews>
    <sheetView workbookViewId="0">
      <selection activeCell="G31" sqref="G31"/>
    </sheetView>
  </sheetViews>
  <sheetFormatPr defaultRowHeight="15" x14ac:dyDescent="0.25"/>
  <cols>
    <col min="1" max="1" width="17.42578125" customWidth="1"/>
    <col min="2" max="2" width="45" customWidth="1"/>
  </cols>
  <sheetData>
    <row r="1" spans="1:16" x14ac:dyDescent="0.25">
      <c r="A1" s="57" t="s">
        <v>21</v>
      </c>
      <c r="B1" s="58" t="s">
        <v>26</v>
      </c>
      <c r="C1" s="59" t="s">
        <v>70</v>
      </c>
      <c r="D1" s="60">
        <v>1028</v>
      </c>
      <c r="E1" s="60">
        <v>2690</v>
      </c>
      <c r="F1" s="60">
        <v>2699</v>
      </c>
      <c r="G1" s="60">
        <v>2004</v>
      </c>
      <c r="H1" s="50">
        <v>2112</v>
      </c>
      <c r="I1" s="50">
        <v>2030</v>
      </c>
    </row>
    <row r="2" spans="1:16" x14ac:dyDescent="0.25">
      <c r="A2" s="61" t="s">
        <v>22</v>
      </c>
      <c r="B2" s="61" t="s">
        <v>27</v>
      </c>
      <c r="C2" s="62">
        <v>2004</v>
      </c>
      <c r="D2" s="63">
        <f>IF(Sheet1!J21=1028,-Sheet1!I21,0)</f>
        <v>0</v>
      </c>
      <c r="E2" s="64">
        <f>IF(Sheet1!J21=2690,-Sheet1!I21,0)</f>
        <v>0</v>
      </c>
      <c r="F2" s="64">
        <f>IF(Sheet1!J21=2699,-Sheet1!I21,0)</f>
        <v>0</v>
      </c>
      <c r="G2" s="64">
        <f>IF(Sheet1!J21=2004,-Sheet1!I21,0)</f>
        <v>0</v>
      </c>
      <c r="H2" s="84">
        <f>IF(Sheet1!J21=2112,-Sheet1!I21,0)</f>
        <v>0</v>
      </c>
      <c r="I2" s="51">
        <f>IF(Sheet1!J21=2030,-Sheet1!I21,0)</f>
        <v>0</v>
      </c>
    </row>
    <row r="3" spans="1:16" x14ac:dyDescent="0.25">
      <c r="A3" s="61" t="s">
        <v>23</v>
      </c>
      <c r="B3" s="61" t="s">
        <v>28</v>
      </c>
      <c r="C3" s="62">
        <v>2112</v>
      </c>
      <c r="D3" s="65">
        <f>IF(Sheet1!J22=1028,-Sheet1!I22,0)</f>
        <v>0</v>
      </c>
      <c r="E3" s="61">
        <f>IF(Sheet1!J22=2690,-Sheet1!I22,0)</f>
        <v>0</v>
      </c>
      <c r="F3" s="61">
        <f>IF(Sheet1!J22=2699,-Sheet1!I22,0)</f>
        <v>0</v>
      </c>
      <c r="G3" s="61">
        <f>IF(Sheet1!J22=2004,-Sheet1!I22,0)</f>
        <v>0</v>
      </c>
      <c r="H3">
        <f>IF(Sheet1!J22=2112,-Sheet1!I22,0)</f>
        <v>0</v>
      </c>
      <c r="I3" s="52">
        <f>IF(Sheet1!J22=2030,-Sheet1!I22,0)</f>
        <v>0</v>
      </c>
      <c r="K3" s="61" t="s">
        <v>27</v>
      </c>
      <c r="P3" t="s">
        <v>76</v>
      </c>
    </row>
    <row r="4" spans="1:16" x14ac:dyDescent="0.25">
      <c r="A4" s="61" t="s">
        <v>24</v>
      </c>
      <c r="B4" s="61" t="s">
        <v>29</v>
      </c>
      <c r="C4" s="62">
        <v>2690</v>
      </c>
      <c r="D4" s="65">
        <f>IF(Sheet1!J23=1028,-Sheet1!I23,0)</f>
        <v>0</v>
      </c>
      <c r="E4" s="61">
        <f>IF(Sheet1!J23=2690,-Sheet1!I23,0)</f>
        <v>0</v>
      </c>
      <c r="F4" s="61">
        <f>IF(Sheet1!J23=2699,-Sheet1!I23,0)</f>
        <v>0</v>
      </c>
      <c r="G4" s="61">
        <f>IF(Sheet1!J23=2004,-Sheet1!I23,0)</f>
        <v>0</v>
      </c>
      <c r="H4">
        <f>IF(Sheet1!J23=2112,-Sheet1!I23,0)</f>
        <v>0</v>
      </c>
      <c r="I4" s="52">
        <f>IF(Sheet1!J23=2030,-Sheet1!I23,0)</f>
        <v>0</v>
      </c>
      <c r="K4" s="61" t="s">
        <v>75</v>
      </c>
      <c r="P4" t="s">
        <v>76</v>
      </c>
    </row>
    <row r="5" spans="1:16" x14ac:dyDescent="0.25">
      <c r="A5" s="61"/>
      <c r="B5" s="57" t="s">
        <v>81</v>
      </c>
      <c r="C5" s="62">
        <v>2699</v>
      </c>
      <c r="D5" s="65">
        <f>IF(Sheet1!J24=1028,-Sheet1!I24,0)</f>
        <v>0</v>
      </c>
      <c r="E5" s="61">
        <f>IF(Sheet1!J24=2690,-Sheet1!I24,0)</f>
        <v>0</v>
      </c>
      <c r="F5" s="61">
        <f>IF(Sheet1!J24=2699,-Sheet1!I24,0)</f>
        <v>0</v>
      </c>
      <c r="G5" s="61">
        <f>IF(Sheet1!J24=2004,-Sheet1!I24,0)</f>
        <v>0</v>
      </c>
      <c r="H5">
        <f>IF(Sheet1!J24=2112,-Sheet1!I24,0)</f>
        <v>0</v>
      </c>
      <c r="I5" s="52">
        <f>IF(Sheet1!J24=2030,-Sheet1!I24,0)</f>
        <v>0</v>
      </c>
      <c r="K5" s="61" t="s">
        <v>30</v>
      </c>
      <c r="P5" t="s">
        <v>77</v>
      </c>
    </row>
    <row r="6" spans="1:16" x14ac:dyDescent="0.25">
      <c r="A6" s="61"/>
      <c r="B6" s="57" t="s">
        <v>80</v>
      </c>
      <c r="C6" s="82">
        <v>1028</v>
      </c>
      <c r="D6" s="65">
        <f>IF(Sheet1!J25=1028,-Sheet1!I25,0)</f>
        <v>0</v>
      </c>
      <c r="E6" s="61">
        <f>IF(Sheet1!J25=2690,-Sheet1!I25,0)</f>
        <v>0</v>
      </c>
      <c r="F6" s="61">
        <f>IF(Sheet1!J25=2699,-Sheet1!I25,0)</f>
        <v>0</v>
      </c>
      <c r="G6" s="61">
        <f>IF(Sheet1!J25=2004,-Sheet1!I25,0)</f>
        <v>0</v>
      </c>
      <c r="H6">
        <f>IF(Sheet1!J25=2112,-Sheet1!I25,0)</f>
        <v>0</v>
      </c>
      <c r="I6" s="52">
        <f>IF(Sheet1!J25=2030,-Sheet1!I25,0)</f>
        <v>0</v>
      </c>
      <c r="K6" s="61" t="s">
        <v>55</v>
      </c>
    </row>
    <row r="7" spans="1:16" x14ac:dyDescent="0.25">
      <c r="A7" s="61"/>
      <c r="B7" s="57" t="s">
        <v>78</v>
      </c>
      <c r="C7" s="82">
        <v>2030</v>
      </c>
      <c r="D7" s="65">
        <f>IF(Sheet1!J26=1028,-Sheet1!I26,0)</f>
        <v>0</v>
      </c>
      <c r="E7" s="61">
        <f>IF(Sheet1!J26=2690,-Sheet1!I26,0)</f>
        <v>0</v>
      </c>
      <c r="F7" s="61">
        <f>IF(Sheet1!J26=2699,-Sheet1!I26,0)</f>
        <v>0</v>
      </c>
      <c r="G7" s="61">
        <f>IF(Sheet1!J26=2004,-Sheet1!I26,0)</f>
        <v>0</v>
      </c>
      <c r="H7">
        <f>IF(Sheet1!J26=2112,-Sheet1!I26,0)</f>
        <v>0</v>
      </c>
      <c r="I7" s="52">
        <f>IF(Sheet1!J26=2030,-Sheet1!I26,0)</f>
        <v>0</v>
      </c>
      <c r="K7" s="61" t="s">
        <v>60</v>
      </c>
    </row>
    <row r="8" spans="1:16" x14ac:dyDescent="0.25">
      <c r="A8" s="61"/>
      <c r="B8" s="61" t="s">
        <v>75</v>
      </c>
      <c r="C8" s="61"/>
      <c r="D8" s="65">
        <f>IF(Sheet1!J27=1028,-Sheet1!I27,0)</f>
        <v>0</v>
      </c>
      <c r="E8" s="61">
        <f>IF(Sheet1!J27=2690,-Sheet1!I27,0)</f>
        <v>0</v>
      </c>
      <c r="F8" s="61">
        <f>IF(Sheet1!J27=2699,-Sheet1!I27,0)</f>
        <v>0</v>
      </c>
      <c r="G8" s="61">
        <f>IF(Sheet1!J27=2004,-Sheet1!I27,0)</f>
        <v>0</v>
      </c>
      <c r="H8">
        <f>IF(Sheet1!J27=2112,-Sheet1!I27,0)</f>
        <v>0</v>
      </c>
      <c r="I8" s="52">
        <f>IF(Sheet1!J27=2030,-Sheet1!I27,0)</f>
        <v>0</v>
      </c>
    </row>
    <row r="9" spans="1:16" x14ac:dyDescent="0.25">
      <c r="A9" s="61"/>
      <c r="B9" s="61" t="s">
        <v>30</v>
      </c>
      <c r="C9" s="61"/>
      <c r="D9" s="65">
        <f>IF(Sheet1!J28=1028,-Sheet1!I28,0)</f>
        <v>0</v>
      </c>
      <c r="E9" s="61">
        <f>IF(Sheet1!J28=2690,-Sheet1!I28,0)</f>
        <v>0</v>
      </c>
      <c r="F9" s="61">
        <f>IF(Sheet1!J28=2699,-Sheet1!I28,0)</f>
        <v>0</v>
      </c>
      <c r="G9" s="61">
        <f>IF(Sheet1!J28=2004,-Sheet1!I28,0)</f>
        <v>0</v>
      </c>
      <c r="H9">
        <f>IF(Sheet1!J28=2112,-Sheet1!I28,0)</f>
        <v>0</v>
      </c>
      <c r="I9" s="52">
        <f>IF(Sheet1!J28=2030,-Sheet1!I28,0)</f>
        <v>0</v>
      </c>
    </row>
    <row r="10" spans="1:16" x14ac:dyDescent="0.25">
      <c r="A10" s="61"/>
      <c r="B10" s="61" t="s">
        <v>37</v>
      </c>
      <c r="C10" s="61"/>
      <c r="D10" s="65">
        <f>IF(Sheet1!J29=1028,-Sheet1!I29,0)</f>
        <v>0</v>
      </c>
      <c r="E10" s="61">
        <f>IF(Sheet1!J29=2690,-Sheet1!I29,0)</f>
        <v>0</v>
      </c>
      <c r="F10" s="61">
        <f>IF(Sheet1!J29=2699,-Sheet1!I29,0)</f>
        <v>0</v>
      </c>
      <c r="G10" s="61">
        <f>IF(Sheet1!J29=2004,-Sheet1!I29,0)</f>
        <v>0</v>
      </c>
      <c r="H10">
        <f>IF(Sheet1!J29=2112,-Sheet1!I29,0)</f>
        <v>0</v>
      </c>
      <c r="I10" s="52">
        <f>IF(Sheet1!J29=2030,-Sheet1!I29,0)</f>
        <v>0</v>
      </c>
    </row>
    <row r="11" spans="1:16" x14ac:dyDescent="0.25">
      <c r="A11" s="61"/>
      <c r="B11" s="61" t="s">
        <v>38</v>
      </c>
      <c r="C11" s="61"/>
      <c r="D11" s="65">
        <f>IF(Sheet1!J30=1028,-Sheet1!I30,0)</f>
        <v>0</v>
      </c>
      <c r="E11" s="61">
        <f>IF(Sheet1!J30=2690,-Sheet1!I30,0)</f>
        <v>0</v>
      </c>
      <c r="F11" s="61">
        <f>IF(Sheet1!J30=2699,-Sheet1!I30,0)</f>
        <v>0</v>
      </c>
      <c r="G11" s="61">
        <f>IF(Sheet1!J30=2004,-Sheet1!I30,0)</f>
        <v>0</v>
      </c>
      <c r="H11">
        <f>IF(Sheet1!J30=2112,-Sheet1!I30,0)</f>
        <v>0</v>
      </c>
      <c r="I11" s="52">
        <f>IF(Sheet1!J30=2030,-Sheet1!I30,0)</f>
        <v>0</v>
      </c>
    </row>
    <row r="12" spans="1:16" x14ac:dyDescent="0.25">
      <c r="A12" s="61"/>
      <c r="B12" s="61" t="s">
        <v>39</v>
      </c>
      <c r="C12" s="61"/>
      <c r="D12" s="65">
        <f>IF(Sheet1!J31=1028,-Sheet1!I31,0)</f>
        <v>0</v>
      </c>
      <c r="E12" s="61">
        <f>IF(Sheet1!J31=2690,-Sheet1!I31,0)</f>
        <v>0</v>
      </c>
      <c r="F12" s="61">
        <f>IF(Sheet1!J31=2699,-Sheet1!I31,0)</f>
        <v>0</v>
      </c>
      <c r="G12" s="61">
        <f>IF(Sheet1!J31=2004,-Sheet1!I31,0)</f>
        <v>0</v>
      </c>
      <c r="H12">
        <f>IF(Sheet1!J31=2112,-Sheet1!I31,0)</f>
        <v>0</v>
      </c>
      <c r="I12" s="52">
        <f>IF(Sheet1!J31=2030,-Sheet1!I31,0)</f>
        <v>0</v>
      </c>
    </row>
    <row r="13" spans="1:16" x14ac:dyDescent="0.25">
      <c r="A13" s="61"/>
      <c r="B13" s="61" t="s">
        <v>40</v>
      </c>
      <c r="C13" s="61"/>
      <c r="D13" s="65">
        <f>IF(Sheet1!J32=1028,-Sheet1!I32,0)</f>
        <v>0</v>
      </c>
      <c r="E13" s="61">
        <f>IF(Sheet1!J32=2690,-Sheet1!I32,0)</f>
        <v>0</v>
      </c>
      <c r="F13" s="61">
        <f>IF(Sheet1!J32=2699,-Sheet1!I32,0)</f>
        <v>0</v>
      </c>
      <c r="G13" s="61">
        <f>IF(Sheet1!J32=2004,-Sheet1!I32,0)</f>
        <v>0</v>
      </c>
      <c r="H13">
        <f>IF(Sheet1!J32=2112,-Sheet1!I32,0)</f>
        <v>0</v>
      </c>
      <c r="I13" s="52">
        <f>IF(Sheet1!J32=2030,-Sheet1!I32,0)</f>
        <v>0</v>
      </c>
    </row>
    <row r="14" spans="1:16" x14ac:dyDescent="0.25">
      <c r="A14" s="61"/>
      <c r="B14" s="61" t="s">
        <v>41</v>
      </c>
      <c r="C14" s="61"/>
      <c r="D14" s="65">
        <f>IF(Sheet1!J33=1028,-Sheet1!I33,0)</f>
        <v>0</v>
      </c>
      <c r="E14" s="61">
        <f>IF(Sheet1!J33=2690,-Sheet1!I33,0)</f>
        <v>0</v>
      </c>
      <c r="F14" s="61">
        <f>IF(Sheet1!J33=2699,-Sheet1!I33,0)</f>
        <v>0</v>
      </c>
      <c r="G14" s="61">
        <f>IF(Sheet1!J33=2004,-Sheet1!I33,0)</f>
        <v>0</v>
      </c>
      <c r="H14">
        <f>IF(Sheet1!J33=2112,-Sheet1!I33,0)</f>
        <v>0</v>
      </c>
      <c r="I14" s="52">
        <f>IF(Sheet1!J33=2030,-Sheet1!I33,0)</f>
        <v>0</v>
      </c>
    </row>
    <row r="15" spans="1:16" x14ac:dyDescent="0.25">
      <c r="A15" s="61"/>
      <c r="B15" s="61" t="s">
        <v>43</v>
      </c>
      <c r="C15" s="61"/>
      <c r="D15" s="65">
        <f>IF(Sheet1!J34=1028,-Sheet1!I34,0)</f>
        <v>0</v>
      </c>
      <c r="E15" s="61">
        <f>IF(Sheet1!J34=2690,-Sheet1!I34,0)</f>
        <v>0</v>
      </c>
      <c r="F15" s="61">
        <f>IF(Sheet1!J34=2699,-Sheet1!I34,0)</f>
        <v>0</v>
      </c>
      <c r="G15" s="61">
        <f>IF(Sheet1!J34=2004,-Sheet1!I34,0)</f>
        <v>0</v>
      </c>
      <c r="H15">
        <f>IF(Sheet1!J34=2112,-Sheet1!I34,0)</f>
        <v>0</v>
      </c>
      <c r="I15" s="52">
        <f>IF(Sheet1!J34=2030,-Sheet1!I34,0)</f>
        <v>0</v>
      </c>
    </row>
    <row r="16" spans="1:16" x14ac:dyDescent="0.25">
      <c r="A16" s="61"/>
      <c r="B16" s="61" t="s">
        <v>42</v>
      </c>
      <c r="C16" s="61"/>
      <c r="D16" s="66">
        <f>IF(Sheet1!J35=1028,-Sheet1!I35,0)</f>
        <v>0</v>
      </c>
      <c r="E16" s="67">
        <f>IF(Sheet1!J35=2690,-Sheet1!I35,0)</f>
        <v>0</v>
      </c>
      <c r="F16" s="67">
        <f>IF(Sheet1!J35=2699,-Sheet1!I35,0)</f>
        <v>0</v>
      </c>
      <c r="G16" s="67">
        <f>IF(Sheet1!J35=2004,-Sheet1!I35,0)</f>
        <v>0</v>
      </c>
      <c r="H16" s="85">
        <f>IF(Sheet1!J35=2112,-Sheet1!I35,0)</f>
        <v>0</v>
      </c>
      <c r="I16" s="53">
        <f>IF(Sheet1!J35=2030,-Sheet1!I35,0)</f>
        <v>0</v>
      </c>
    </row>
    <row r="17" spans="1:7" x14ac:dyDescent="0.25">
      <c r="A17" s="61"/>
      <c r="B17" s="61" t="s">
        <v>44</v>
      </c>
      <c r="C17" s="61"/>
      <c r="D17" s="61"/>
      <c r="E17" s="61"/>
      <c r="F17" s="61"/>
      <c r="G17" s="61"/>
    </row>
    <row r="18" spans="1:7" x14ac:dyDescent="0.25">
      <c r="A18" s="61"/>
      <c r="B18" s="57" t="s">
        <v>86</v>
      </c>
      <c r="C18" s="61"/>
      <c r="D18" s="61"/>
      <c r="E18" s="61"/>
      <c r="F18" s="61"/>
      <c r="G18" s="61"/>
    </row>
    <row r="19" spans="1:7" x14ac:dyDescent="0.25">
      <c r="A19" s="61"/>
      <c r="B19" s="57" t="s">
        <v>82</v>
      </c>
      <c r="C19" s="61"/>
      <c r="D19" s="61"/>
      <c r="E19" s="61"/>
      <c r="F19" s="61"/>
      <c r="G19" s="61"/>
    </row>
    <row r="20" spans="1:7" x14ac:dyDescent="0.25">
      <c r="A20" s="61"/>
      <c r="B20" s="61" t="s">
        <v>79</v>
      </c>
      <c r="C20" s="61"/>
      <c r="D20" s="61"/>
      <c r="E20" s="61"/>
      <c r="F20" s="61"/>
      <c r="G20" s="61"/>
    </row>
    <row r="21" spans="1:7" x14ac:dyDescent="0.25">
      <c r="A21" s="61"/>
      <c r="B21" s="61" t="s">
        <v>45</v>
      </c>
      <c r="C21" s="61"/>
      <c r="D21" s="61"/>
      <c r="E21" s="61"/>
      <c r="F21" s="61"/>
      <c r="G21" s="61"/>
    </row>
    <row r="22" spans="1:7" x14ac:dyDescent="0.25">
      <c r="A22" s="61"/>
      <c r="B22" s="61" t="s">
        <v>49</v>
      </c>
      <c r="C22" s="61"/>
      <c r="D22" s="61"/>
      <c r="E22" s="61"/>
      <c r="F22" s="61"/>
      <c r="G22" s="61"/>
    </row>
    <row r="23" spans="1:7" x14ac:dyDescent="0.25">
      <c r="A23" s="61"/>
      <c r="B23" s="61" t="s">
        <v>46</v>
      </c>
      <c r="C23" s="61"/>
      <c r="D23" s="61"/>
      <c r="E23" s="61"/>
      <c r="F23" s="61"/>
      <c r="G23" s="61"/>
    </row>
    <row r="24" spans="1:7" x14ac:dyDescent="0.25">
      <c r="A24" s="61"/>
      <c r="B24" s="61" t="s">
        <v>47</v>
      </c>
      <c r="C24" s="61"/>
      <c r="D24" s="61"/>
      <c r="E24" s="61"/>
      <c r="F24" s="61"/>
      <c r="G24" s="61"/>
    </row>
    <row r="25" spans="1:7" x14ac:dyDescent="0.25">
      <c r="A25" s="61"/>
      <c r="B25" s="61" t="s">
        <v>48</v>
      </c>
      <c r="C25" s="61"/>
      <c r="D25" s="61"/>
      <c r="E25" s="61"/>
      <c r="F25" s="61"/>
      <c r="G25" s="61"/>
    </row>
    <row r="26" spans="1:7" x14ac:dyDescent="0.25">
      <c r="A26" s="61"/>
      <c r="B26" s="61" t="s">
        <v>50</v>
      </c>
      <c r="C26" s="61"/>
      <c r="D26" s="61"/>
      <c r="E26" s="61"/>
      <c r="F26" s="61"/>
      <c r="G26" s="61"/>
    </row>
    <row r="27" spans="1:7" x14ac:dyDescent="0.25">
      <c r="A27" s="61"/>
      <c r="B27" s="61" t="s">
        <v>51</v>
      </c>
      <c r="C27" s="61"/>
      <c r="D27" s="61"/>
      <c r="E27" s="61"/>
      <c r="F27" s="61"/>
      <c r="G27" s="61"/>
    </row>
    <row r="28" spans="1:7" x14ac:dyDescent="0.25">
      <c r="A28" s="61"/>
      <c r="B28" s="61" t="s">
        <v>52</v>
      </c>
      <c r="C28" s="61"/>
      <c r="D28" s="61"/>
      <c r="E28" s="61"/>
      <c r="F28" s="61"/>
      <c r="G28" s="61"/>
    </row>
    <row r="29" spans="1:7" x14ac:dyDescent="0.25">
      <c r="A29" s="61"/>
      <c r="B29" s="61" t="s">
        <v>53</v>
      </c>
      <c r="C29" s="61"/>
      <c r="D29" s="61"/>
      <c r="E29" s="61"/>
      <c r="F29" s="61"/>
      <c r="G29" s="61"/>
    </row>
    <row r="30" spans="1:7" x14ac:dyDescent="0.25">
      <c r="A30" s="61"/>
      <c r="B30" s="61" t="s">
        <v>54</v>
      </c>
      <c r="C30" s="61"/>
      <c r="D30" s="61"/>
      <c r="E30" s="61"/>
      <c r="F30" s="61"/>
      <c r="G30" s="61"/>
    </row>
    <row r="31" spans="1:7" x14ac:dyDescent="0.25">
      <c r="A31" s="61"/>
      <c r="B31" s="61" t="s">
        <v>55</v>
      </c>
      <c r="C31" s="61"/>
      <c r="D31" s="61"/>
      <c r="E31" s="61"/>
      <c r="F31" s="61"/>
      <c r="G31" s="61"/>
    </row>
    <row r="32" spans="1:7" x14ac:dyDescent="0.25">
      <c r="A32" s="61"/>
      <c r="B32" s="61" t="s">
        <v>58</v>
      </c>
      <c r="C32" s="61"/>
      <c r="D32" s="61"/>
      <c r="E32" s="61"/>
      <c r="F32" s="61"/>
      <c r="G32" s="61"/>
    </row>
    <row r="33" spans="1:7" x14ac:dyDescent="0.25">
      <c r="A33" s="61"/>
      <c r="B33" s="61" t="s">
        <v>57</v>
      </c>
      <c r="C33" s="61"/>
      <c r="D33" s="61"/>
      <c r="E33" s="61"/>
      <c r="F33" s="61"/>
      <c r="G33" s="61"/>
    </row>
    <row r="34" spans="1:7" x14ac:dyDescent="0.25">
      <c r="A34" s="61"/>
      <c r="B34" s="61" t="s">
        <v>56</v>
      </c>
      <c r="C34" s="61"/>
      <c r="D34" s="61"/>
      <c r="E34" s="61"/>
      <c r="F34" s="61"/>
      <c r="G34" s="61"/>
    </row>
    <row r="35" spans="1:7" x14ac:dyDescent="0.25">
      <c r="A35" s="61"/>
      <c r="B35" s="61" t="s">
        <v>59</v>
      </c>
      <c r="C35" s="61"/>
      <c r="D35" s="61"/>
      <c r="E35" s="61"/>
      <c r="F35" s="61"/>
      <c r="G35" s="61"/>
    </row>
    <row r="36" spans="1:7" x14ac:dyDescent="0.25">
      <c r="A36" s="61"/>
      <c r="B36" s="61" t="s">
        <v>60</v>
      </c>
      <c r="C36" s="61"/>
      <c r="D36" s="61"/>
      <c r="E36" s="61"/>
      <c r="F36" s="61"/>
      <c r="G36" s="61"/>
    </row>
    <row r="37" spans="1:7" x14ac:dyDescent="0.25">
      <c r="A37" s="61"/>
      <c r="B37" s="61" t="s">
        <v>61</v>
      </c>
      <c r="C37" s="61"/>
      <c r="D37" s="61"/>
      <c r="E37" s="61"/>
      <c r="F37" s="61"/>
      <c r="G37" s="61"/>
    </row>
    <row r="38" spans="1:7" x14ac:dyDescent="0.25">
      <c r="A38" s="61"/>
      <c r="B38" s="61" t="s">
        <v>83</v>
      </c>
      <c r="C38" s="61"/>
      <c r="D38" s="61"/>
      <c r="E38" s="61"/>
      <c r="F38" s="61"/>
      <c r="G38" s="61"/>
    </row>
    <row r="39" spans="1:7" x14ac:dyDescent="0.25">
      <c r="A39" s="61"/>
      <c r="B39" s="61" t="s">
        <v>62</v>
      </c>
      <c r="C39" s="61"/>
      <c r="D39" s="61"/>
      <c r="E39" s="61"/>
      <c r="F39" s="61"/>
      <c r="G39" s="61"/>
    </row>
    <row r="40" spans="1:7" x14ac:dyDescent="0.25">
      <c r="A40" s="61"/>
      <c r="B40" s="61" t="s">
        <v>63</v>
      </c>
      <c r="C40" s="61"/>
      <c r="D40" s="61"/>
      <c r="E40" s="61"/>
      <c r="F40" s="61"/>
      <c r="G40" s="61"/>
    </row>
    <row r="41" spans="1:7" x14ac:dyDescent="0.25">
      <c r="A41" s="61"/>
      <c r="B41" s="61" t="s">
        <v>64</v>
      </c>
      <c r="C41" s="61"/>
      <c r="D41" s="61"/>
      <c r="E41" s="61"/>
      <c r="F41" s="61"/>
      <c r="G41" s="61"/>
    </row>
    <row r="42" spans="1:7" x14ac:dyDescent="0.25">
      <c r="A42" s="61"/>
      <c r="B42" s="61" t="s">
        <v>65</v>
      </c>
      <c r="C42" s="61"/>
      <c r="D42" s="61"/>
      <c r="E42" s="61"/>
      <c r="F42" s="61"/>
      <c r="G42" s="61"/>
    </row>
    <row r="43" spans="1:7" x14ac:dyDescent="0.25">
      <c r="A43" s="61"/>
      <c r="B43" s="61" t="s">
        <v>68</v>
      </c>
      <c r="C43" s="61"/>
      <c r="D43" s="61"/>
      <c r="E43" s="61"/>
      <c r="F43" s="61"/>
      <c r="G43" s="61"/>
    </row>
    <row r="44" spans="1:7" x14ac:dyDescent="0.25">
      <c r="A44" s="61"/>
      <c r="B44" s="61" t="s">
        <v>66</v>
      </c>
      <c r="C44" s="61"/>
      <c r="D44" s="61"/>
      <c r="E44" s="61"/>
      <c r="F44" s="61"/>
      <c r="G44" s="61"/>
    </row>
    <row r="45" spans="1:7" x14ac:dyDescent="0.25">
      <c r="A45" s="61"/>
      <c r="B45" s="61" t="s">
        <v>67</v>
      </c>
      <c r="C45" s="61"/>
      <c r="D45" s="61"/>
      <c r="E45" s="61"/>
      <c r="F45" s="61"/>
      <c r="G45" s="61"/>
    </row>
    <row r="46" spans="1:7" x14ac:dyDescent="0.25">
      <c r="A46" s="61"/>
      <c r="B46" s="61" t="s">
        <v>87</v>
      </c>
      <c r="C46" s="61"/>
      <c r="D46" s="61"/>
      <c r="E46" s="61"/>
      <c r="F46" s="61"/>
      <c r="G46" s="61"/>
    </row>
    <row r="47" spans="1:7" x14ac:dyDescent="0.25">
      <c r="A47" s="61"/>
      <c r="B47" s="61"/>
      <c r="C47" s="61"/>
      <c r="D47" s="61"/>
    </row>
    <row r="48" spans="1:7" x14ac:dyDescent="0.25">
      <c r="C48" s="61"/>
    </row>
  </sheetData>
  <sheetProtection algorithmName="SHA-512" hashValue="PDPW/6tAjj2Lg+ewx+5LHh3f4773usiduHlao48bCFBt2S9pTVKdwe7gLJKV3Mz/3rEYqY+urdqOPVYn5/4XqQ==" saltValue="3g3abqQDHzjXx2ogHK4ltw==" spinCount="100000" sheet="1" objects="1" scenarios="1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269AA1BB6EF3345AE41D5AA2E93277A" ma:contentTypeVersion="14" ma:contentTypeDescription="Create a new document." ma:contentTypeScope="" ma:versionID="3932333c19620bc19831e2b2577dbb87">
  <xsd:schema xmlns:xsd="http://www.w3.org/2001/XMLSchema" xmlns:xs="http://www.w3.org/2001/XMLSchema" xmlns:p="http://schemas.microsoft.com/office/2006/metadata/properties" xmlns:ns3="eaf22651-10a0-4a54-8a3d-c3bd1f091adb" xmlns:ns4="fac03b57-9dae-40ea-84ee-8411332626dd" targetNamespace="http://schemas.microsoft.com/office/2006/metadata/properties" ma:root="true" ma:fieldsID="3720a4575a26df880f23c510f6367997" ns3:_="" ns4:_="">
    <xsd:import namespace="eaf22651-10a0-4a54-8a3d-c3bd1f091adb"/>
    <xsd:import namespace="fac03b57-9dae-40ea-84ee-8411332626d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f22651-10a0-4a54-8a3d-c3bd1f091ad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_activity" ma:index="15" nillable="true" ma:displayName="_activity" ma:hidden="true" ma:internalName="_activity">
      <xsd:simpleType>
        <xsd:restriction base="dms:Note"/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SystemTags" ma:index="20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c03b57-9dae-40ea-84ee-8411332626dd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eaf22651-10a0-4a54-8a3d-c3bd1f091adb" xsi:nil="true"/>
  </documentManagement>
</p:properties>
</file>

<file path=customXml/itemProps1.xml><?xml version="1.0" encoding="utf-8"?>
<ds:datastoreItem xmlns:ds="http://schemas.openxmlformats.org/officeDocument/2006/customXml" ds:itemID="{2A5E13FB-0D6C-42FB-A08B-5470C898E3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af22651-10a0-4a54-8a3d-c3bd1f091adb"/>
    <ds:schemaRef ds:uri="fac03b57-9dae-40ea-84ee-8411332626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13E73D1-5BB9-4806-BF7D-881A2648476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7DA0F62-021F-4C91-BBDA-298EDEC9E5AC}">
  <ds:schemaRefs>
    <ds:schemaRef ds:uri="fac03b57-9dae-40ea-84ee-8411332626dd"/>
    <ds:schemaRef ds:uri="http://schemas.microsoft.com/office/2006/documentManagement/types"/>
    <ds:schemaRef ds:uri="http://purl.org/dc/dcmitype/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eaf22651-10a0-4a54-8a3d-c3bd1f091adb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>Washoe County School District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Woods, Lisa Mae</dc:creator>
  <cp:lastModifiedBy>Andersen, Kaaren D</cp:lastModifiedBy>
  <cp:lastPrinted>2020-02-04T19:19:08Z</cp:lastPrinted>
  <dcterms:created xsi:type="dcterms:W3CDTF">2014-10-09T21:07:05Z</dcterms:created>
  <dcterms:modified xsi:type="dcterms:W3CDTF">2024-02-06T15:58:12Z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0x010100E269AA1BB6EF3345AE41D5AA2E93277A</vt:lpwstr>
  </property>
</Properties>
</file>